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全国JSCA関係\R6,全国JSCA\"/>
    </mc:Choice>
  </mc:AlternateContent>
  <xr:revisionPtr revIDLastSave="0" documentId="8_{864563FE-1F31-4BD2-A6BB-B31D4058E903}" xr6:coauthVersionLast="47" xr6:coauthVersionMax="47" xr10:uidLastSave="{00000000-0000-0000-0000-000000000000}"/>
  <bookViews>
    <workbookView xWindow="-120" yWindow="-120" windowWidth="20730" windowHeight="11040" xr2:uid="{68E5507B-0C8C-47ED-8B89-89E4E103EBDC}"/>
  </bookViews>
  <sheets>
    <sheet name="（所属名）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G12" i="1"/>
  <c r="F18" i="1"/>
  <c r="G13" i="1"/>
  <c r="E22" i="1"/>
  <c r="E13" i="1"/>
  <c r="E14" i="1"/>
  <c r="E15" i="1"/>
  <c r="E16" i="1"/>
  <c r="E17" i="1"/>
  <c r="E18" i="1"/>
  <c r="E19" i="1"/>
  <c r="E20" i="1"/>
  <c r="E21" i="1"/>
  <c r="E12" i="1"/>
  <c r="F12" i="1"/>
  <c r="F13" i="1"/>
  <c r="F14" i="1"/>
  <c r="G14" i="1"/>
  <c r="G15" i="1"/>
  <c r="G16" i="1"/>
  <c r="G17" i="1"/>
  <c r="G18" i="1"/>
  <c r="G19" i="1"/>
  <c r="G20" i="1"/>
  <c r="G21" i="1"/>
  <c r="G22" i="1"/>
  <c r="F15" i="1"/>
  <c r="F16" i="1"/>
  <c r="F17" i="1"/>
  <c r="F19" i="1"/>
  <c r="F20" i="1"/>
  <c r="F21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健</author>
  </authors>
  <commentList>
    <comment ref="C12" authorId="0" shapeId="0" xr:uid="{3AF0C6D8-6B45-4F5A-A91F-C185A06BEDEA}">
      <text>
        <r>
          <rPr>
            <sz val="9"/>
            <color indexed="81"/>
            <rFont val="MS P ゴシック"/>
            <family val="3"/>
            <charset val="128"/>
          </rPr>
          <t>リストより選択制</t>
        </r>
      </text>
    </comment>
    <comment ref="H12" authorId="0" shapeId="0" xr:uid="{8B667DF5-4587-4103-A9AB-5CD8ACCD68E5}">
      <text>
        <r>
          <rPr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I12" authorId="0" shapeId="0" xr:uid="{56D8E9AE-1BF3-42F0-A90D-900C881C2A35}">
      <text>
        <r>
          <rPr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J12" authorId="0" shapeId="0" xr:uid="{EC56A3F7-34C1-4F49-A6BB-51DE814E0E08}">
      <text>
        <r>
          <rPr>
            <sz val="9"/>
            <color indexed="81"/>
            <rFont val="MS P ゴシック"/>
            <family val="3"/>
            <charset val="128"/>
          </rPr>
          <t>00:00.00方式にて入力</t>
        </r>
      </text>
    </comment>
    <comment ref="L12" authorId="0" shapeId="0" xr:uid="{A2C95D71-1E90-4CC3-947F-F48D23DA7B8D}">
      <text>
        <r>
          <rPr>
            <sz val="9"/>
            <color indexed="81"/>
            <rFont val="MS P ゴシック"/>
            <family val="3"/>
            <charset val="128"/>
          </rPr>
          <t>例　8月22日であれば
　　8/22　と入力</t>
        </r>
      </text>
    </comment>
  </commentList>
</comments>
</file>

<file path=xl/sharedStrings.xml><?xml version="1.0" encoding="utf-8"?>
<sst xmlns="http://schemas.openxmlformats.org/spreadsheetml/2006/main" count="82" uniqueCount="65">
  <si>
    <t>クラブ名</t>
    <rPh sb="3" eb="4">
      <t>メイ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</si>
  <si>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</si>
  <si>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</si>
  <si>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PCアドレス</t>
    <phoneticPr fontId="1"/>
  </si>
  <si>
    <t>性別</t>
    <rPh sb="0" eb="2">
      <t>セイベツ</t>
    </rPh>
    <phoneticPr fontId="1"/>
  </si>
  <si>
    <t>選考該当</t>
    <rPh sb="0" eb="4">
      <t>センコウガイトウ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</si>
  <si>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</si>
  <si>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</si>
  <si>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種目</t>
    <rPh sb="0" eb="2">
      <t>シュモク</t>
    </rPh>
    <phoneticPr fontId="1"/>
  </si>
  <si>
    <t>記録</t>
    <rPh sb="0" eb="2">
      <t>キロク</t>
    </rPh>
    <phoneticPr fontId="1"/>
  </si>
  <si>
    <t>樹立競技会</t>
    <rPh sb="0" eb="2">
      <t>ジュリツ</t>
    </rPh>
    <rPh sb="2" eb="5">
      <t>キョウギカイ</t>
    </rPh>
    <phoneticPr fontId="1"/>
  </si>
  <si>
    <t>担当者情報</t>
    <rPh sb="0" eb="3">
      <t>タントウシャ</t>
    </rPh>
    <rPh sb="3" eb="5">
      <t>ジョウホウ</t>
    </rPh>
    <phoneticPr fontId="1"/>
  </si>
  <si>
    <t>候補選手①</t>
    <rPh sb="0" eb="2">
      <t>コウホ</t>
    </rPh>
    <rPh sb="2" eb="4">
      <t>センシュ</t>
    </rPh>
    <phoneticPr fontId="1"/>
  </si>
  <si>
    <t>年齢</t>
    <rPh sb="0" eb="2">
      <t>ネンレイ</t>
    </rPh>
    <phoneticPr fontId="1"/>
  </si>
  <si>
    <t>樹立日</t>
    <rPh sb="0" eb="3">
      <t>ジュリツビ</t>
    </rPh>
    <phoneticPr fontId="1"/>
  </si>
  <si>
    <t>種目①</t>
    <rPh sb="0" eb="2">
      <t>シュモク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</si>
  <si>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</si>
  <si>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</si>
  <si>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中2</t>
    <rPh sb="0" eb="1">
      <t>ナカ</t>
    </rPh>
    <phoneticPr fontId="1"/>
  </si>
  <si>
    <t>中3</t>
    <rPh sb="0" eb="1">
      <t>ナカ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</si>
  <si>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</si>
  <si>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</si>
  <si>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</si>
  <si>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</si>
  <si>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</si>
  <si>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A</t>
  </si>
  <si>
    <t>A</t>
    <phoneticPr fontId="1"/>
  </si>
  <si>
    <t>B</t>
    <phoneticPr fontId="1"/>
  </si>
  <si>
    <t>C</t>
    <phoneticPr fontId="1"/>
  </si>
  <si>
    <t>中1</t>
    <rPh sb="0" eb="1">
      <t>チュウ</t>
    </rPh>
    <phoneticPr fontId="1"/>
  </si>
  <si>
    <t>100m自由形</t>
    <rPh sb="4" eb="7">
      <t>ジユウガタ</t>
    </rPh>
    <phoneticPr fontId="1"/>
  </si>
  <si>
    <t>400m自由形</t>
    <rPh sb="4" eb="7">
      <t>ジユウガタ</t>
    </rPh>
    <phoneticPr fontId="1"/>
  </si>
  <si>
    <t>200m自由形</t>
    <rPh sb="4" eb="7">
      <t>ジユウガタ</t>
    </rPh>
    <phoneticPr fontId="1"/>
  </si>
  <si>
    <t>1500m自由形</t>
    <rPh sb="5" eb="8">
      <t>ジユウガタ</t>
    </rPh>
    <phoneticPr fontId="1"/>
  </si>
  <si>
    <t xml:space="preserve">  800m自由形</t>
    <rPh sb="6" eb="9">
      <t>ジユウガタ</t>
    </rPh>
    <phoneticPr fontId="1"/>
  </si>
  <si>
    <t>100m背泳ぎ</t>
    <rPh sb="4" eb="6">
      <t>セオヨ</t>
    </rPh>
    <phoneticPr fontId="1"/>
  </si>
  <si>
    <t>200m背泳ぎ</t>
    <rPh sb="4" eb="6">
      <t>セオヨ</t>
    </rPh>
    <phoneticPr fontId="1"/>
  </si>
  <si>
    <t>100m平泳ぎ</t>
    <rPh sb="4" eb="6">
      <t>ヒラオヨ</t>
    </rPh>
    <phoneticPr fontId="1"/>
  </si>
  <si>
    <t>200m平泳ぎ</t>
    <rPh sb="4" eb="6">
      <t>ヒラオヨ</t>
    </rPh>
    <phoneticPr fontId="1"/>
  </si>
  <si>
    <t>100mバタフライ</t>
    <phoneticPr fontId="1"/>
  </si>
  <si>
    <t>200mバタフライ</t>
    <phoneticPr fontId="1"/>
  </si>
  <si>
    <t>200m個人メドレー</t>
    <rPh sb="4" eb="6">
      <t>コジン</t>
    </rPh>
    <phoneticPr fontId="1"/>
  </si>
  <si>
    <t>400m個人メドレー</t>
    <rPh sb="4" eb="6">
      <t>コジン</t>
    </rPh>
    <phoneticPr fontId="1"/>
  </si>
  <si>
    <t xml:space="preserve"> 50m自由形</t>
    <rPh sb="4" eb="7">
      <t>ジユウガタ</t>
    </rPh>
    <phoneticPr fontId="1"/>
  </si>
  <si>
    <t xml:space="preserve"> 50m背泳ぎ</t>
    <rPh sb="4" eb="6">
      <t>セオヨ</t>
    </rPh>
    <phoneticPr fontId="1"/>
  </si>
  <si>
    <t xml:space="preserve"> 50m平泳ぎ</t>
    <rPh sb="4" eb="6">
      <t>ヒラオヨ</t>
    </rPh>
    <phoneticPr fontId="1"/>
  </si>
  <si>
    <t xml:space="preserve"> 50mバタフライ</t>
    <phoneticPr fontId="1"/>
  </si>
  <si>
    <t>長水路記録会</t>
    <rPh sb="0" eb="6">
      <t>チョウスイロキロクカイ</t>
    </rPh>
    <phoneticPr fontId="1"/>
  </si>
  <si>
    <t>連絡先（所属）</t>
    <rPh sb="0" eb="3">
      <t>レンラクサキ</t>
    </rPh>
    <rPh sb="4" eb="6">
      <t>ショゾク</t>
    </rPh>
    <phoneticPr fontId="1"/>
  </si>
  <si>
    <t>候補選手②</t>
    <rPh sb="0" eb="2">
      <t>コウホ</t>
    </rPh>
    <rPh sb="2" eb="4">
      <t>センシュ</t>
    </rPh>
    <phoneticPr fontId="1"/>
  </si>
  <si>
    <t>候補選手③</t>
    <rPh sb="0" eb="2">
      <t>コウホ</t>
    </rPh>
    <rPh sb="2" eb="4">
      <t>センシュ</t>
    </rPh>
    <phoneticPr fontId="1"/>
  </si>
  <si>
    <t>候補選手④</t>
    <rPh sb="0" eb="2">
      <t>コウホ</t>
    </rPh>
    <rPh sb="2" eb="4">
      <t>センシュ</t>
    </rPh>
    <phoneticPr fontId="1"/>
  </si>
  <si>
    <t>候補選手⑤</t>
    <rPh sb="0" eb="2">
      <t>コウホ</t>
    </rPh>
    <rPh sb="2" eb="4">
      <t>センシュ</t>
    </rPh>
    <phoneticPr fontId="1"/>
  </si>
  <si>
    <t>候補選手⑥</t>
    <rPh sb="0" eb="2">
      <t>コウホ</t>
    </rPh>
    <rPh sb="2" eb="4">
      <t>センシュ</t>
    </rPh>
    <phoneticPr fontId="1"/>
  </si>
  <si>
    <t>候補選手⑦</t>
    <rPh sb="0" eb="2">
      <t>コウホ</t>
    </rPh>
    <rPh sb="2" eb="4">
      <t>センシュ</t>
    </rPh>
    <phoneticPr fontId="1"/>
  </si>
  <si>
    <t>候補選手⑧</t>
    <rPh sb="0" eb="2">
      <t>コウホ</t>
    </rPh>
    <rPh sb="2" eb="4">
      <t>センシュ</t>
    </rPh>
    <phoneticPr fontId="1"/>
  </si>
  <si>
    <t>候補選手⑨</t>
    <rPh sb="0" eb="2">
      <t>コウホ</t>
    </rPh>
    <rPh sb="2" eb="4">
      <t>センシュ</t>
    </rPh>
    <phoneticPr fontId="1"/>
  </si>
  <si>
    <t>候補選手⑩</t>
    <rPh sb="0" eb="2">
      <t>コウホ</t>
    </rPh>
    <rPh sb="2" eb="4">
      <t>センシュ</t>
    </rPh>
    <phoneticPr fontId="1"/>
  </si>
  <si>
    <t>例</t>
    <rPh sb="0" eb="1">
      <t>レイ</t>
    </rPh>
    <phoneticPr fontId="1"/>
  </si>
  <si>
    <t>東北　太郎</t>
    <rPh sb="0" eb="2">
      <t>トウホク</t>
    </rPh>
    <rPh sb="3" eb="5">
      <t>タロウ</t>
    </rPh>
    <phoneticPr fontId="1"/>
  </si>
  <si>
    <t>種目②</t>
    <rPh sb="0" eb="2">
      <t>シュモク</t>
    </rPh>
    <phoneticPr fontId="1"/>
  </si>
  <si>
    <t>種目③</t>
    <rPh sb="0" eb="2">
      <t>シュモク</t>
    </rPh>
    <phoneticPr fontId="1"/>
  </si>
  <si>
    <t>引率希望者名</t>
    <rPh sb="0" eb="2">
      <t>インソツ</t>
    </rPh>
    <rPh sb="2" eb="5">
      <t>キボウシャ</t>
    </rPh>
    <rPh sb="5" eb="6">
      <t>メイ</t>
    </rPh>
    <phoneticPr fontId="1"/>
  </si>
  <si>
    <t>連絡先携帯</t>
    <rPh sb="0" eb="3">
      <t>レンラクサキ</t>
    </rPh>
    <rPh sb="3" eb="5">
      <t>ケイタイ</t>
    </rPh>
    <phoneticPr fontId="1"/>
  </si>
  <si>
    <t>２０２４年　第４５回ＪＳＣＡブロック対抗水泳競技大会　東北代表選手派遣　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</si>
</sst>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:ss.00"/>
    <numFmt numFmtId="177" formatCode="m/d;@"/>
  </numFmts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177" fontId="0" fillId="0" borderId="16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4" fontId="0" fillId="0" borderId="23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176" fontId="0" fillId="0" borderId="22" xfId="0" applyNumberFormat="1" applyBorder="1" applyAlignment="1">
      <alignment horizontal="center" vertical="center" shrinkToFit="1"/>
    </xf>
    <xf numFmtId="0" fontId="0" fillId="0" borderId="22" xfId="0" applyBorder="1" applyAlignment="1">
      <alignment vertical="center" shrinkToFit="1"/>
    </xf>
    <xf numFmtId="176" fontId="0" fillId="0" borderId="21" xfId="0" applyNumberForma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4" fontId="0" fillId="0" borderId="0" xfId="0" applyNumberFormat="1" applyAlignment="1">
      <alignment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4" fontId="0" fillId="0" borderId="21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EE6F-5AC7-421E-972B-1A5423688147}">
  <dimension ref="A1:T27"/>
  <sheetViews>
    <sheetView tabSelected="1" zoomScaleNormal="100" zoomScaleSheetLayoutView="100" workbookViewId="0">
      <selection activeCell="D6" sqref="D6"/>
    </sheetView>
  </sheetViews>
  <sheetFormatPr defaultRowHeight="13.5"/>
  <cols>
    <col min="1" max="1" width="10.75" style="1" customWidth="1"/>
    <col min="2" max="2" width="14.375" customWidth="1"/>
    <col min="3" max="3" width="3.25" customWidth="1"/>
    <col min="4" max="4" width="11.25" customWidth="1"/>
    <col min="5" max="5" width="9.375" hidden="1" customWidth="1"/>
    <col min="6" max="8" width="5.75" customWidth="1"/>
    <col min="9" max="9" width="11.625" customWidth="1"/>
    <col min="10" max="10" width="9.75" customWidth="1"/>
    <col min="11" max="11" width="15.25" customWidth="1"/>
    <col min="12" max="12" width="6.625" customWidth="1"/>
    <col min="13" max="13" width="11.625" customWidth="1"/>
    <col min="14" max="14" width="9.75" customWidth="1"/>
    <col min="15" max="15" width="15.25" customWidth="1"/>
    <col min="16" max="16" width="6.625" customWidth="1"/>
    <col min="17" max="17" width="11.625" customWidth="1"/>
    <col min="18" max="18" width="9.75" customWidth="1"/>
    <col min="19" max="19" width="15.25" customWidth="1"/>
    <col min="20" max="20" width="6.625" customWidth="1"/>
  </cols>
  <sheetData>
    <row r="1" spans="1:20" ht="21.75" customHeight="1">
      <c r="B1" s="2" t="s">
        <v>64</v>
      </c>
    </row>
    <row r="3" spans="1:20" ht="20.25" customHeight="1">
      <c r="A3" s="1" t="s">
        <v>0</v>
      </c>
      <c r="B3" s="3"/>
      <c r="C3" s="3"/>
      <c r="D3" s="3"/>
      <c r="E3" s="3"/>
      <c r="F3" s="3"/>
    </row>
    <row r="5" spans="1:20" ht="20.25" customHeight="1">
      <c r="A5" s="1" t="s">
        <v>11</v>
      </c>
      <c r="B5" s="4" t="s">
        <v>1</v>
      </c>
      <c r="C5" s="3"/>
      <c r="D5" s="3"/>
      <c r="E5" s="3"/>
      <c r="F5" s="3"/>
      <c r="I5" s="4" t="s">
        <v>3</v>
      </c>
      <c r="J5" s="3"/>
      <c r="K5" s="3"/>
      <c r="M5" s="44" t="s">
        <v>62</v>
      </c>
      <c r="N5" s="43"/>
      <c r="O5" s="46"/>
      <c r="P5" s="45" t="s">
        <v>7</v>
      </c>
      <c r="Q5" s="48">
        <v>33086</v>
      </c>
    </row>
    <row r="6" spans="1:20">
      <c r="B6" s="1"/>
      <c r="M6" s="5"/>
      <c r="N6" s="6"/>
      <c r="O6" s="6"/>
      <c r="P6" s="6"/>
      <c r="S6" s="6"/>
    </row>
    <row r="7" spans="1:20" ht="20.25" customHeight="1">
      <c r="B7" s="4" t="s">
        <v>48</v>
      </c>
      <c r="C7" s="3"/>
      <c r="D7" s="3"/>
      <c r="E7" s="3"/>
      <c r="F7" s="3"/>
      <c r="I7" s="4" t="s">
        <v>2</v>
      </c>
      <c r="J7" s="3"/>
      <c r="K7" s="3"/>
      <c r="M7" s="45" t="s">
        <v>63</v>
      </c>
      <c r="N7" s="46"/>
      <c r="O7" s="46"/>
      <c r="P7" s="45" t="s">
        <v>13</v>
      </c>
      <c r="Q7" s="45">
        <f>DATEDIF(Q5,G9,"y")</f>
        <v>33</v>
      </c>
      <c r="S7" s="6"/>
    </row>
    <row r="8" spans="1:20" ht="14.25" thickBot="1">
      <c r="B8" s="1"/>
    </row>
    <row r="9" spans="1:20" ht="13.5" hidden="1" customHeight="1" thickBot="1">
      <c r="G9" s="47">
        <v>45213</v>
      </c>
    </row>
    <row r="10" spans="1:20" s="1" customFormat="1">
      <c r="A10" s="53"/>
      <c r="B10" s="49" t="s">
        <v>1</v>
      </c>
      <c r="C10" s="57" t="s">
        <v>4</v>
      </c>
      <c r="D10" s="57" t="s">
        <v>7</v>
      </c>
      <c r="E10" s="59">
        <v>45018</v>
      </c>
      <c r="F10" s="57" t="s">
        <v>6</v>
      </c>
      <c r="G10" s="57" t="s">
        <v>13</v>
      </c>
      <c r="H10" s="50" t="s">
        <v>5</v>
      </c>
      <c r="I10" s="49" t="s">
        <v>15</v>
      </c>
      <c r="J10" s="50"/>
      <c r="K10" s="50"/>
      <c r="L10" s="51"/>
      <c r="M10" s="49" t="s">
        <v>60</v>
      </c>
      <c r="N10" s="50"/>
      <c r="O10" s="50"/>
      <c r="P10" s="51"/>
      <c r="Q10" s="50" t="s">
        <v>61</v>
      </c>
      <c r="R10" s="50"/>
      <c r="S10" s="50"/>
      <c r="T10" s="52"/>
    </row>
    <row r="11" spans="1:20" s="1" customFormat="1" ht="14.25" thickBot="1">
      <c r="A11" s="54"/>
      <c r="B11" s="55"/>
      <c r="C11" s="58"/>
      <c r="D11" s="58"/>
      <c r="E11" s="58"/>
      <c r="F11" s="58"/>
      <c r="G11" s="58"/>
      <c r="H11" s="56"/>
      <c r="I11" s="18" t="s">
        <v>8</v>
      </c>
      <c r="J11" s="29" t="s">
        <v>9</v>
      </c>
      <c r="K11" s="29" t="s">
        <v>10</v>
      </c>
      <c r="L11" s="19" t="s">
        <v>14</v>
      </c>
      <c r="M11" s="18" t="s">
        <v>8</v>
      </c>
      <c r="N11" s="11" t="s">
        <v>9</v>
      </c>
      <c r="O11" s="11" t="s">
        <v>10</v>
      </c>
      <c r="P11" s="19" t="s">
        <v>14</v>
      </c>
      <c r="Q11" s="11" t="s">
        <v>8</v>
      </c>
      <c r="R11" s="11" t="s">
        <v>9</v>
      </c>
      <c r="S11" s="11" t="s">
        <v>10</v>
      </c>
      <c r="T11" s="13" t="s">
        <v>14</v>
      </c>
    </row>
    <row r="12" spans="1:20" ht="23.25" customHeight="1">
      <c r="A12" s="7" t="s">
        <v>58</v>
      </c>
      <c r="B12" s="20" t="s">
        <v>59</v>
      </c>
      <c r="C12" s="30" t="s">
        <v>23</v>
      </c>
      <c r="D12" s="31">
        <v>40969</v>
      </c>
      <c r="E12" s="30">
        <f t="shared" ref="E12:E22" si="0">DATEDIF(D12,$E$10,"y")</f>
        <v>11</v>
      </c>
      <c r="F12" s="30" t="str">
        <f>IF(D12="","",VLOOKUP(E12,Sheet2!$C$4:$D$12,2,FALSE))</f>
        <v>小6</v>
      </c>
      <c r="G12" s="30">
        <f>DATEDIF(D12,$G$9,"y")</f>
        <v>11</v>
      </c>
      <c r="H12" s="5" t="s">
        <v>25</v>
      </c>
      <c r="I12" s="20" t="s">
        <v>43</v>
      </c>
      <c r="J12" s="37">
        <v>3.1481481481481481E-4</v>
      </c>
      <c r="K12" s="30" t="s">
        <v>47</v>
      </c>
      <c r="L12" s="21">
        <v>45067</v>
      </c>
      <c r="M12" s="20" t="s">
        <v>30</v>
      </c>
      <c r="N12" s="42">
        <v>6.9444444444444447E-4</v>
      </c>
      <c r="O12" s="28" t="s">
        <v>47</v>
      </c>
      <c r="P12" s="21">
        <v>45067</v>
      </c>
      <c r="Q12" s="5" t="s">
        <v>32</v>
      </c>
      <c r="R12" s="42">
        <v>1.3888888888888889E-3</v>
      </c>
      <c r="S12" s="28" t="s">
        <v>47</v>
      </c>
      <c r="T12" s="8">
        <v>45067</v>
      </c>
    </row>
    <row r="13" spans="1:20" ht="23.25" customHeight="1">
      <c r="A13" s="14" t="s">
        <v>12</v>
      </c>
      <c r="B13" s="25"/>
      <c r="C13" s="32"/>
      <c r="D13" s="33"/>
      <c r="E13" s="34">
        <f t="shared" si="0"/>
        <v>123</v>
      </c>
      <c r="F13" s="34" t="str">
        <f>IF(D13="","",VLOOKUP(E13,Sheet2!$C$4:$D$12,2,FALSE))</f>
        <v/>
      </c>
      <c r="G13" s="34" t="str">
        <f>IF(D13="","",DATEDIF(D13,$G$9,"y"))</f>
        <v/>
      </c>
      <c r="H13" s="15"/>
      <c r="I13" s="22"/>
      <c r="J13" s="38"/>
      <c r="K13" s="34"/>
      <c r="L13" s="23"/>
      <c r="M13" s="22"/>
      <c r="N13" s="38"/>
      <c r="O13" s="34"/>
      <c r="P13" s="23"/>
      <c r="Q13" s="16"/>
      <c r="R13" s="38"/>
      <c r="S13" s="34"/>
      <c r="T13" s="17"/>
    </row>
    <row r="14" spans="1:20" ht="23.25" customHeight="1">
      <c r="A14" s="14" t="s">
        <v>49</v>
      </c>
      <c r="B14" s="25"/>
      <c r="C14" s="32"/>
      <c r="D14" s="33"/>
      <c r="E14" s="34">
        <f t="shared" si="0"/>
        <v>123</v>
      </c>
      <c r="F14" s="34" t="str">
        <f>IF(D14="","",VLOOKUP(E14,Sheet2!$C$4:$D$12,2,FALSE))</f>
        <v/>
      </c>
      <c r="G14" s="34" t="str">
        <f t="shared" ref="G14:G22" si="1">IF(D14="","",DATEDIF(D14,$G$9,"y"))</f>
        <v/>
      </c>
      <c r="H14" s="15"/>
      <c r="I14" s="22"/>
      <c r="J14" s="38"/>
      <c r="K14" s="34"/>
      <c r="L14" s="23"/>
      <c r="M14" s="22"/>
      <c r="N14" s="38"/>
      <c r="O14" s="39"/>
      <c r="P14" s="23"/>
      <c r="Q14" s="16"/>
      <c r="R14" s="38"/>
      <c r="S14" s="39"/>
      <c r="T14" s="17"/>
    </row>
    <row r="15" spans="1:20" ht="23.25" customHeight="1">
      <c r="A15" s="14" t="s">
        <v>50</v>
      </c>
      <c r="B15" s="25"/>
      <c r="C15" s="32"/>
      <c r="D15" s="33"/>
      <c r="E15" s="34">
        <f t="shared" si="0"/>
        <v>123</v>
      </c>
      <c r="F15" s="34" t="str">
        <f>IF(D15="","",VLOOKUP(E15,Sheet2!$C$4:$D$12,2,FALSE))</f>
        <v/>
      </c>
      <c r="G15" s="34" t="str">
        <f t="shared" si="1"/>
        <v/>
      </c>
      <c r="H15" s="15"/>
      <c r="I15" s="22"/>
      <c r="J15" s="38"/>
      <c r="K15" s="34"/>
      <c r="L15" s="23"/>
      <c r="M15" s="22"/>
      <c r="N15" s="38"/>
      <c r="O15" s="39"/>
      <c r="P15" s="23"/>
      <c r="Q15" s="16"/>
      <c r="R15" s="38"/>
      <c r="S15" s="39"/>
      <c r="T15" s="17"/>
    </row>
    <row r="16" spans="1:20" ht="23.25" customHeight="1">
      <c r="A16" s="14" t="s">
        <v>51</v>
      </c>
      <c r="B16" s="25"/>
      <c r="C16" s="32"/>
      <c r="D16" s="33"/>
      <c r="E16" s="34">
        <f t="shared" si="0"/>
        <v>123</v>
      </c>
      <c r="F16" s="34" t="str">
        <f>IF(D16="","",VLOOKUP(E16,Sheet2!$C$4:$D$12,2,FALSE))</f>
        <v/>
      </c>
      <c r="G16" s="34" t="str">
        <f t="shared" si="1"/>
        <v/>
      </c>
      <c r="H16" s="15"/>
      <c r="I16" s="22"/>
      <c r="J16" s="38"/>
      <c r="K16" s="34"/>
      <c r="L16" s="23"/>
      <c r="M16" s="22"/>
      <c r="N16" s="38"/>
      <c r="O16" s="39"/>
      <c r="P16" s="23"/>
      <c r="Q16" s="16"/>
      <c r="R16" s="38"/>
      <c r="S16" s="39"/>
      <c r="T16" s="17"/>
    </row>
    <row r="17" spans="1:20" ht="23.25" customHeight="1">
      <c r="A17" s="14" t="s">
        <v>52</v>
      </c>
      <c r="B17" s="25"/>
      <c r="C17" s="32"/>
      <c r="D17" s="33"/>
      <c r="E17" s="34">
        <f t="shared" si="0"/>
        <v>123</v>
      </c>
      <c r="F17" s="34" t="str">
        <f>IF(D17="","",VLOOKUP(E17,Sheet2!$C$4:$D$12,2,FALSE))</f>
        <v/>
      </c>
      <c r="G17" s="34" t="str">
        <f t="shared" si="1"/>
        <v/>
      </c>
      <c r="H17" s="15"/>
      <c r="I17" s="22"/>
      <c r="J17" s="38"/>
      <c r="K17" s="34"/>
      <c r="L17" s="23"/>
      <c r="M17" s="22"/>
      <c r="N17" s="38"/>
      <c r="O17" s="39"/>
      <c r="P17" s="23"/>
      <c r="Q17" s="16"/>
      <c r="R17" s="38"/>
      <c r="S17" s="39"/>
      <c r="T17" s="17"/>
    </row>
    <row r="18" spans="1:20" ht="23.25" customHeight="1">
      <c r="A18" s="14" t="s">
        <v>53</v>
      </c>
      <c r="B18" s="25"/>
      <c r="C18" s="32"/>
      <c r="D18" s="33"/>
      <c r="E18" s="34">
        <f t="shared" si="0"/>
        <v>123</v>
      </c>
      <c r="F18" s="34" t="str">
        <f>IF(D18="","",VLOOKUP(E18,Sheet2!$C$4:$D$12,2,FALSE))</f>
        <v/>
      </c>
      <c r="G18" s="34" t="str">
        <f t="shared" si="1"/>
        <v/>
      </c>
      <c r="H18" s="15"/>
      <c r="I18" s="22"/>
      <c r="J18" s="38"/>
      <c r="K18" s="34"/>
      <c r="L18" s="23"/>
      <c r="M18" s="22"/>
      <c r="N18" s="38"/>
      <c r="O18" s="39"/>
      <c r="P18" s="23"/>
      <c r="Q18" s="16"/>
      <c r="R18" s="38"/>
      <c r="S18" s="39"/>
      <c r="T18" s="17"/>
    </row>
    <row r="19" spans="1:20" ht="23.25" customHeight="1">
      <c r="A19" s="14" t="s">
        <v>54</v>
      </c>
      <c r="B19" s="26"/>
      <c r="C19" s="32"/>
      <c r="D19" s="33"/>
      <c r="E19" s="34">
        <f t="shared" si="0"/>
        <v>123</v>
      </c>
      <c r="F19" s="34" t="str">
        <f>IF(D19="","",VLOOKUP(E19,Sheet2!$C$4:$D$12,2,FALSE))</f>
        <v/>
      </c>
      <c r="G19" s="34" t="str">
        <f t="shared" si="1"/>
        <v/>
      </c>
      <c r="H19" s="15"/>
      <c r="I19" s="22"/>
      <c r="J19" s="38"/>
      <c r="K19" s="39"/>
      <c r="L19" s="23"/>
      <c r="M19" s="22"/>
      <c r="N19" s="38"/>
      <c r="O19" s="39"/>
      <c r="P19" s="23"/>
      <c r="Q19" s="16"/>
      <c r="R19" s="38"/>
      <c r="S19" s="39"/>
      <c r="T19" s="17"/>
    </row>
    <row r="20" spans="1:20" ht="23.25" customHeight="1">
      <c r="A20" s="14" t="s">
        <v>55</v>
      </c>
      <c r="B20" s="26"/>
      <c r="C20" s="32"/>
      <c r="D20" s="33"/>
      <c r="E20" s="34">
        <f t="shared" si="0"/>
        <v>123</v>
      </c>
      <c r="F20" s="34" t="str">
        <f>IF(D20="","",VLOOKUP(E20,Sheet2!$C$4:$D$12,2,FALSE))</f>
        <v/>
      </c>
      <c r="G20" s="34" t="str">
        <f t="shared" si="1"/>
        <v/>
      </c>
      <c r="H20" s="15"/>
      <c r="I20" s="22"/>
      <c r="J20" s="38"/>
      <c r="K20" s="39"/>
      <c r="L20" s="23"/>
      <c r="M20" s="22"/>
      <c r="N20" s="38"/>
      <c r="O20" s="39"/>
      <c r="P20" s="23"/>
      <c r="Q20" s="16"/>
      <c r="R20" s="38"/>
      <c r="S20" s="39"/>
      <c r="T20" s="17"/>
    </row>
    <row r="21" spans="1:20" ht="23.25" customHeight="1">
      <c r="A21" s="14" t="s">
        <v>56</v>
      </c>
      <c r="B21" s="26"/>
      <c r="C21" s="32"/>
      <c r="D21" s="33"/>
      <c r="E21" s="34">
        <f t="shared" si="0"/>
        <v>123</v>
      </c>
      <c r="F21" s="34" t="str">
        <f>IF(D21="","",VLOOKUP(E21,Sheet2!$C$4:$D$12,2,FALSE))</f>
        <v/>
      </c>
      <c r="G21" s="34" t="str">
        <f t="shared" si="1"/>
        <v/>
      </c>
      <c r="H21" s="15"/>
      <c r="I21" s="22"/>
      <c r="J21" s="38"/>
      <c r="K21" s="39"/>
      <c r="L21" s="23"/>
      <c r="M21" s="22"/>
      <c r="N21" s="38"/>
      <c r="O21" s="39"/>
      <c r="P21" s="23"/>
      <c r="Q21" s="16"/>
      <c r="R21" s="38"/>
      <c r="S21" s="39"/>
      <c r="T21" s="17"/>
    </row>
    <row r="22" spans="1:20" ht="23.25" customHeight="1" thickBot="1">
      <c r="A22" s="9" t="s">
        <v>57</v>
      </c>
      <c r="B22" s="27"/>
      <c r="C22" s="35"/>
      <c r="D22" s="36"/>
      <c r="E22" s="29">
        <f t="shared" si="0"/>
        <v>123</v>
      </c>
      <c r="F22" s="29" t="str">
        <f>IF(D22="","",VLOOKUP(E22,Sheet2!$C$4:$D$12,2,FALSE))</f>
        <v/>
      </c>
      <c r="G22" s="29" t="str">
        <f t="shared" si="1"/>
        <v/>
      </c>
      <c r="H22" s="10"/>
      <c r="I22" s="18"/>
      <c r="J22" s="40"/>
      <c r="K22" s="41"/>
      <c r="L22" s="24"/>
      <c r="M22" s="18"/>
      <c r="N22" s="40"/>
      <c r="O22" s="41"/>
      <c r="P22" s="24"/>
      <c r="Q22" s="11"/>
      <c r="R22" s="40"/>
      <c r="S22" s="41"/>
      <c r="T22" s="12"/>
    </row>
    <row r="23" spans="1:20"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</sheetData>
  <sheetProtection formatCells="0" formatColumns="0" formatRows="0" insertColumns="0" insertRows="0" insertHyperlinks="0" deleteColumns="0" deleteRows="0" sort="0" autoFilter="0" pivotTables="0"/>
  <protectedRanges>
    <protectedRange sqref="N5:O5 N7:O7 Q5 Q7" name="範囲3"/>
    <protectedRange sqref="B13:D22 H13:T22" name="範囲2"/>
    <protectedRange sqref="B3:F3 C5:F5 C7:F7 J5:K5 J7:K7" name="範囲1"/>
  </protectedRanges>
  <mergeCells count="11">
    <mergeCell ref="M10:P10"/>
    <mergeCell ref="Q10:T10"/>
    <mergeCell ref="A10:A11"/>
    <mergeCell ref="I10:L10"/>
    <mergeCell ref="B10:B11"/>
    <mergeCell ref="H10:H11"/>
    <mergeCell ref="G10:G11"/>
    <mergeCell ref="F10:F11"/>
    <mergeCell ref="D10:D11"/>
    <mergeCell ref="C10:C11"/>
    <mergeCell ref="E10:E11"/>
  </mergeCells>
  <phoneticPr fontId="1"/>
  <pageMargins left="0.11811023622047245" right="0.11811023622047245" top="0.15748031496062992" bottom="0.15748031496062992" header="0.31496062992125984" footer="0.31496062992125984"/>
  <pageSetup paperSize="9" scale="7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572C994-A922-4931-BE17-6D55A643A4AB}">
          <x14:formula1>
            <xm:f>Sheet2!$B$4:$B$6</xm:f>
          </x14:formula1>
          <xm:sqref>C12:C22</xm:sqref>
        </x14:dataValidation>
        <x14:dataValidation type="list" allowBlank="1" showInputMessage="1" showErrorMessage="1" xr:uid="{89F0DBD6-9171-4D6F-B740-6D0A91BE4CFB}">
          <x14:formula1>
            <xm:f>Sheet2!$F$4:$F$7</xm:f>
          </x14:formula1>
          <xm:sqref>H12:H22</xm:sqref>
        </x14:dataValidation>
        <x14:dataValidation type="list" allowBlank="1" showInputMessage="1" showErrorMessage="1" xr:uid="{13B30651-A9A7-4975-991C-34DA1674E0A9}">
          <x14:formula1>
            <xm:f>Sheet2!$H$4:$H$21</xm:f>
          </x14:formula1>
          <xm:sqref>I12:I22 M12:M22 Q12:Q22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6EE6-79FE-4B44-B2AD-1F811AB3875C}">
  <dimension ref="B4:H20"/>
  <sheetViews>
    <sheetView workbookViewId="0">
      <selection activeCell="J18" sqref="J18"/>
    </sheetView>
  </sheetViews>
  <sheetFormatPr defaultRowHeight="13.5"/>
  <cols>
    <col min="2" max="3" width="9" style="1"/>
    <col min="5" max="6" width="9" style="1"/>
  </cols>
  <sheetData>
    <row r="4" spans="2:8">
      <c r="B4" s="1" t="s">
        <v>23</v>
      </c>
      <c r="C4" s="1">
        <v>10</v>
      </c>
      <c r="D4" t="s">
        <v>16</v>
      </c>
      <c r="F4" s="1" t="s">
        <v>26</v>
      </c>
      <c r="H4" t="s">
        <v>43</v>
      </c>
    </row>
    <row r="5" spans="2:8">
      <c r="B5" s="1" t="s">
        <v>24</v>
      </c>
      <c r="C5" s="1">
        <v>11</v>
      </c>
      <c r="D5" t="s">
        <v>17</v>
      </c>
      <c r="F5" s="1" t="s">
        <v>27</v>
      </c>
      <c r="H5" t="s">
        <v>30</v>
      </c>
    </row>
    <row r="6" spans="2:8">
      <c r="C6" s="1">
        <v>12</v>
      </c>
      <c r="D6" t="s">
        <v>29</v>
      </c>
      <c r="F6" s="1" t="s">
        <v>28</v>
      </c>
      <c r="H6" t="s">
        <v>32</v>
      </c>
    </row>
    <row r="7" spans="2:8">
      <c r="C7" s="1">
        <v>13</v>
      </c>
      <c r="D7" t="s">
        <v>18</v>
      </c>
      <c r="H7" t="s">
        <v>31</v>
      </c>
    </row>
    <row r="8" spans="2:8">
      <c r="C8" s="1">
        <v>14</v>
      </c>
      <c r="D8" t="s">
        <v>19</v>
      </c>
      <c r="H8" t="s">
        <v>34</v>
      </c>
    </row>
    <row r="9" spans="2:8">
      <c r="C9" s="1">
        <v>15</v>
      </c>
      <c r="D9" t="s">
        <v>20</v>
      </c>
      <c r="H9" t="s">
        <v>33</v>
      </c>
    </row>
    <row r="10" spans="2:8">
      <c r="C10" s="1">
        <v>16</v>
      </c>
      <c r="D10" t="s">
        <v>21</v>
      </c>
      <c r="H10" t="s">
        <v>44</v>
      </c>
    </row>
    <row r="11" spans="2:8">
      <c r="C11" s="1">
        <v>17</v>
      </c>
      <c r="D11" t="s">
        <v>22</v>
      </c>
      <c r="H11" t="s">
        <v>35</v>
      </c>
    </row>
    <row r="12" spans="2:8">
      <c r="H12" t="s">
        <v>36</v>
      </c>
    </row>
    <row r="13" spans="2:8">
      <c r="H13" t="s">
        <v>45</v>
      </c>
    </row>
    <row r="14" spans="2:8">
      <c r="H14" t="s">
        <v>37</v>
      </c>
    </row>
    <row r="15" spans="2:8">
      <c r="H15" t="s">
        <v>38</v>
      </c>
    </row>
    <row r="16" spans="2:8">
      <c r="H16" t="s">
        <v>46</v>
      </c>
    </row>
    <row r="17" spans="8:8">
      <c r="H17" t="s">
        <v>39</v>
      </c>
    </row>
    <row r="18" spans="8:8">
      <c r="H18" t="s">
        <v>40</v>
      </c>
    </row>
    <row r="19" spans="8:8">
      <c r="H19" t="s">
        <v>41</v>
      </c>
    </row>
    <row r="20" spans="8:8">
      <c r="H20" t="s">
        <v>42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（所属名）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</dc:creator>
  <cp:lastModifiedBy>安達 之浩</cp:lastModifiedBy>
  <cp:lastPrinted>2023-07-03T13:13:49Z</cp:lastPrinted>
  <dcterms:created xsi:type="dcterms:W3CDTF">2023-07-03T12:04:59Z</dcterms:created>
  <dcterms:modified xsi:type="dcterms:W3CDTF">2024-07-22T14:34:14Z</dcterms:modified>
</cp:coreProperties>
</file>